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/>
  <mc:AlternateContent xmlns:mc="http://schemas.openxmlformats.org/markup-compatibility/2006">
    <mc:Choice Requires="x15">
      <x15ac:absPath xmlns:x15ac="http://schemas.microsoft.com/office/spreadsheetml/2010/11/ac" url="/Users/elo/Desktop/"/>
    </mc:Choice>
  </mc:AlternateContent>
  <xr:revisionPtr revIDLastSave="0" documentId="13_ncr:1_{CA9CB970-BEF1-0946-A31F-0A221E4A4A96}" xr6:coauthVersionLast="47" xr6:coauthVersionMax="47" xr10:uidLastSave="{00000000-0000-0000-0000-000000000000}"/>
  <bookViews>
    <workbookView xWindow="0" yWindow="0" windowWidth="28800" windowHeight="18000" xr2:uid="{43F228A1-5DEE-9541-84FB-B09AE7A06C91}"/>
  </bookViews>
  <sheets>
    <sheet name="Foglio tracciamento spese" sheetId="7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" i="7" l="1"/>
  <c r="O22" i="7"/>
  <c r="O21" i="7"/>
  <c r="O20" i="7"/>
  <c r="O19" i="7"/>
  <c r="O18" i="7"/>
  <c r="O17" i="7"/>
  <c r="O16" i="7"/>
  <c r="O15" i="7"/>
  <c r="O14" i="7"/>
  <c r="O13" i="7"/>
  <c r="O12" i="7"/>
  <c r="O11" i="7"/>
  <c r="O10" i="7"/>
  <c r="O9" i="7"/>
  <c r="O8" i="7"/>
  <c r="O7" i="7"/>
  <c r="O6" i="7"/>
  <c r="O5" i="7"/>
  <c r="O4" i="7"/>
  <c r="O3" i="7"/>
  <c r="Q4" i="7" l="1"/>
  <c r="O25" i="7"/>
  <c r="Q7" i="7"/>
  <c r="Q10" i="7" s="1"/>
  <c r="Q2" i="7"/>
  <c r="Q3" i="7"/>
  <c r="Q8" i="7"/>
  <c r="Q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A1" authorId="0" shapeId="0" xr:uid="{85A3AFBE-2EA2-634C-9ED1-48EADF550F94}">
      <text>
        <r>
          <rPr>
            <b/>
            <sz val="14"/>
            <color rgb="FF000000"/>
            <rFont val="Tahoma"/>
            <family val="2"/>
          </rPr>
          <t xml:space="preserve">Guida alla compilazione:
</t>
        </r>
        <r>
          <rPr>
            <b/>
            <sz val="14"/>
            <color rgb="FF000000"/>
            <rFont val="Tahoma"/>
            <family val="2"/>
          </rPr>
          <t xml:space="preserve">
</t>
        </r>
        <r>
          <rPr>
            <sz val="14"/>
            <color rgb="FF000000"/>
            <rFont val="Tahoma"/>
            <family val="2"/>
          </rPr>
          <t xml:space="preserve">Registra tutti i movimenti che hai in un mese sul tuo conto corrente e su i tuoi conti.
</t>
        </r>
        <r>
          <rPr>
            <sz val="14"/>
            <color rgb="FF000000"/>
            <rFont val="Tahoma"/>
            <family val="2"/>
          </rPr>
          <t xml:space="preserve">
</t>
        </r>
        <r>
          <rPr>
            <sz val="14"/>
            <color rgb="FF000000"/>
            <rFont val="Tahoma"/>
            <family val="2"/>
          </rPr>
          <t xml:space="preserve">Ricordati di regitrare le entrare con il + nella colonna a sinistra e le uscite con il - nella colonna a destra.
</t>
        </r>
        <r>
          <rPr>
            <sz val="14"/>
            <color rgb="FF000000"/>
            <rFont val="Tahoma"/>
            <family val="2"/>
          </rPr>
          <t xml:space="preserve">
</t>
        </r>
        <r>
          <rPr>
            <sz val="14"/>
            <color rgb="FF000000"/>
            <rFont val="Tahoma"/>
            <family val="2"/>
          </rPr>
          <t xml:space="preserve">Inoltre per ogni spesa nel menù a tendina inserisci la categoria di spesa.
</t>
        </r>
        <r>
          <rPr>
            <sz val="14"/>
            <color rgb="FF000000"/>
            <rFont val="Tahoma"/>
            <family val="2"/>
          </rPr>
          <t xml:space="preserve">
</t>
        </r>
        <r>
          <rPr>
            <sz val="14"/>
            <color rgb="FF000000"/>
            <rFont val="Tahoma"/>
            <family val="2"/>
          </rPr>
          <t>BUON LAVORO!!!</t>
        </r>
      </text>
    </comment>
    <comment ref="M1" authorId="0" shapeId="0" xr:uid="{D3ED711A-9F55-4F4C-84AD-D853D7AD9062}">
      <text>
        <r>
          <rPr>
            <b/>
            <sz val="14"/>
            <color rgb="FF000000"/>
            <rFont val="Tahoma"/>
            <family val="34"/>
          </rPr>
          <t xml:space="preserve">Guida alla compilazione:
</t>
        </r>
        <r>
          <rPr>
            <sz val="14"/>
            <color rgb="FF000000"/>
            <rFont val="Tahoma"/>
            <family val="34"/>
          </rPr>
          <t xml:space="preserve">
</t>
        </r>
        <r>
          <rPr>
            <sz val="14"/>
            <color rgb="FF000000"/>
            <rFont val="Tahoma"/>
            <family val="34"/>
          </rPr>
          <t xml:space="preserve">Questo riquadro si aggiorna in automatico (attento a non cancellare le formule)
</t>
        </r>
        <r>
          <rPr>
            <sz val="14"/>
            <color rgb="FF000000"/>
            <rFont val="Tahoma"/>
            <family val="34"/>
          </rPr>
          <t xml:space="preserve">
</t>
        </r>
        <r>
          <rPr>
            <sz val="14"/>
            <color rgb="FF000000"/>
            <rFont val="Tahoma"/>
            <family val="34"/>
          </rPr>
          <t>Se cambi i nomi nella colonna "Tipo" in automatico le categorie di spesa verranno aggiornate nel menu a tendina sotto i conti correnti.</t>
        </r>
        <r>
          <rPr>
            <sz val="14"/>
            <color rgb="FF000000"/>
            <rFont val="Tahoma"/>
            <family val="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<sst xmlns="http://schemas.openxmlformats.org/spreadsheetml/2006/main" count="97" uniqueCount="38">
  <si>
    <t>Tipo</t>
  </si>
  <si>
    <t>Val €</t>
  </si>
  <si>
    <t>Entrate</t>
  </si>
  <si>
    <t>Salute</t>
  </si>
  <si>
    <t>Spesa/Alimentari</t>
  </si>
  <si>
    <t>Shopping/Regali</t>
  </si>
  <si>
    <t>Cura Personale</t>
  </si>
  <si>
    <t>Varie/Commissioni</t>
  </si>
  <si>
    <t>Svago/Viaggi</t>
  </si>
  <si>
    <t>Ristoranti/Uscite</t>
  </si>
  <si>
    <t>Trasporti/Auto</t>
  </si>
  <si>
    <t>Casa/Utenze</t>
  </si>
  <si>
    <t xml:space="preserve">Investimenti </t>
  </si>
  <si>
    <t>Delivery</t>
  </si>
  <si>
    <t>Abbonamenti</t>
  </si>
  <si>
    <t>CashFlow investimenti</t>
  </si>
  <si>
    <t>NECESSARIA</t>
  </si>
  <si>
    <t>SUPERFLUA</t>
  </si>
  <si>
    <t>OBBLIGATORIA</t>
  </si>
  <si>
    <t>Cashflow</t>
  </si>
  <si>
    <t>Natura delle spese</t>
  </si>
  <si>
    <t>Uscite</t>
  </si>
  <si>
    <t>Bilancio</t>
  </si>
  <si>
    <t>NECESSARIE</t>
  </si>
  <si>
    <t>Natura</t>
  </si>
  <si>
    <t>Assegno Unico</t>
  </si>
  <si>
    <t>Bonus Nido</t>
  </si>
  <si>
    <t>Assegno Provinciale</t>
  </si>
  <si>
    <t>EMOLUMENTI</t>
  </si>
  <si>
    <t>Stipendio</t>
  </si>
  <si>
    <t>Cedole/Interessi</t>
  </si>
  <si>
    <t>Disinvestimento</t>
  </si>
  <si>
    <t>Giroconto</t>
  </si>
  <si>
    <t>Ricariche carte</t>
  </si>
  <si>
    <t>Regali/Versamenti</t>
  </si>
  <si>
    <t>Conto Corrente Condiviso</t>
  </si>
  <si>
    <t>Conto Corrente Fineco 1</t>
  </si>
  <si>
    <t>Conto Corrente Fineco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</si>
</sst>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Blue]\+#,##0.00;[Red]\-#,##0.00"/>
  </numFmts>
  <fonts count="8" x14ac:knownFonts="1">
    <font>
      <sz val="12"/>
      <color theme="1"/>
      <name val="Tahoma"/>
      <family val="2"/>
    </font>
    <font>
      <sz val="12"/>
      <color theme="1"/>
      <name val="Tahoma"/>
      <family val="2"/>
    </font>
    <font>
      <b/>
      <sz val="14"/>
      <color theme="1"/>
      <name val="Aptos Narrow"/>
      <family val="2"/>
      <scheme val="minor"/>
    </font>
    <font>
      <sz val="12"/>
      <color rgb="FF000000"/>
      <name val="Tahoma"/>
      <family val="2"/>
    </font>
    <font>
      <b/>
      <sz val="14"/>
      <color rgb="FF000000"/>
      <name val="Tahoma"/>
      <family val="2"/>
    </font>
    <font>
      <sz val="14"/>
      <color rgb="FF000000"/>
      <name val="Tahoma"/>
      <family val="2"/>
    </font>
    <font>
      <b/>
      <sz val="14"/>
      <color rgb="FF000000"/>
      <name val="Tahoma"/>
      <family val="34"/>
    </font>
    <font>
      <sz val="14"/>
      <color rgb="FF000000"/>
      <name val="Tahoma"/>
      <family val="34"/>
    </font>
  </fonts>
  <fills count="6">
    <fill>
      <patternFill patternType="none"/>
    </fill>
    <fill>
      <patternFill patternType="gray125"/>
    </fill>
    <fill>
      <patternFill patternType="solid">
        <fgColor rgb="FFF2F0C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168" fontId="0" fillId="4" borderId="0" xfId="0" applyNumberFormat="1" applyFill="1" applyAlignment="1">
      <alignment horizontal="right"/>
    </xf>
    <xf numFmtId="168" fontId="0" fillId="4" borderId="0" xfId="0" applyNumberFormat="1" applyFill="1"/>
    <xf numFmtId="168" fontId="2" fillId="3" borderId="0" xfId="0" applyNumberFormat="1" applyFont="1" applyFill="1" applyAlignment="1">
      <alignment vertical="center"/>
    </xf>
    <xf numFmtId="168" fontId="0" fillId="3" borderId="0" xfId="0" applyNumberFormat="1" applyFill="1" applyAlignment="1">
      <alignment horizontal="right"/>
    </xf>
    <xf numFmtId="168" fontId="0" fillId="3" borderId="0" xfId="0" applyNumberFormat="1" applyFill="1"/>
    <xf numFmtId="168" fontId="3" fillId="5" borderId="0" xfId="0" applyNumberFormat="1" applyFont="1" applyFill="1" applyAlignment="1">
      <alignment horizontal="right"/>
    </xf>
    <xf numFmtId="168" fontId="0" fillId="3" borderId="0" xfId="0" applyNumberFormat="1" applyFill="1" applyAlignment="1">
      <alignment horizontal="center"/>
    </xf>
    <xf numFmtId="168" fontId="0" fillId="3" borderId="0" xfId="1" applyNumberFormat="1" applyFont="1" applyFill="1" applyAlignment="1">
      <alignment horizontal="right"/>
    </xf>
    <xf numFmtId="168" fontId="2" fillId="2" borderId="0" xfId="0" applyNumberFormat="1" applyFont="1" applyFill="1" applyAlignment="1">
      <alignment horizontal="center" vertical="center"/>
    </xf>
    <xf numFmtId="168" fontId="0" fillId="2" borderId="0" xfId="0" applyNumberFormat="1" applyFill="1"/>
    <xf numFmtId="168" fontId="0" fillId="2" borderId="0" xfId="0" applyNumberFormat="1" applyFill="1" applyAlignment="1">
      <alignment horizontal="right"/>
    </xf>
    <xf numFmtId="168" fontId="0" fillId="2" borderId="0" xfId="1" applyNumberFormat="1" applyFont="1" applyFill="1"/>
    <xf numFmtId="0" fontId="0" fillId="2" borderId="0" xfId="0" applyFill="1"/>
    <xf numFmtId="9" fontId="0" fillId="2" borderId="0" xfId="1" applyFont="1" applyFill="1" applyAlignment="1">
      <alignment horizontal="right"/>
    </xf>
    <xf numFmtId="168" fontId="2" fillId="2" borderId="0" xfId="0" applyNumberFormat="1" applyFont="1" applyFill="1" applyAlignment="1">
      <alignment horizontal="center" vertical="center"/>
    </xf>
    <xf numFmtId="168" fontId="2" fillId="3" borderId="0" xfId="0" applyNumberFormat="1" applyFont="1" applyFill="1" applyAlignment="1">
      <alignment horizontal="center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F2F0C5"/>
      <color rgb="FF1F8E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Andamento delle spese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6414-C44A-BE2F-DCB33978C78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6414-C44A-BE2F-DCB33978C78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6414-C44A-BE2F-DCB33978C78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6414-C44A-BE2F-DCB33978C78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6414-C44A-BE2F-DCB33978C78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6414-C44A-BE2F-DCB33978C78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6414-C44A-BE2F-DCB33978C78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6414-C44A-BE2F-DCB33978C78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1-6414-C44A-BE2F-DCB33978C78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6414-C44A-BE2F-DCB33978C78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5-6414-C44A-BE2F-DCB33978C784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A-6414-C44A-BE2F-DCB33978C78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6414-C44A-BE2F-DCB33978C78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6414-C44A-BE2F-DCB33978C784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6414-C44A-BE2F-DCB33978C784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6414-C44A-BE2F-DCB33978C784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9-6414-C44A-BE2F-DCB33978C784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B-6414-C44A-BE2F-DCB33978C784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D-6414-C44A-BE2F-DCB33978C784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F-6414-C44A-BE2F-DCB33978C784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1-6414-C44A-BE2F-DCB33978C784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3-6414-C44A-BE2F-DCB33978C784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5-6414-C44A-BE2F-DCB33978C784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A-6414-C44A-BE2F-DCB33978C78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'Foglio tracciamento spese'!$M$11:$M$22</c:f>
              <c:strCache>
                <c:ptCount val="12"/>
                <c:pt idx="0">
                  <c:v>Spesa/Alimentari</c:v>
                </c:pt>
                <c:pt idx="1">
                  <c:v>Ristoranti/Uscite</c:v>
                </c:pt>
                <c:pt idx="2">
                  <c:v>Shopping/Regali</c:v>
                </c:pt>
                <c:pt idx="3">
                  <c:v>Svago/Viaggi</c:v>
                </c:pt>
                <c:pt idx="4">
                  <c:v>Cura Personale</c:v>
                </c:pt>
                <c:pt idx="5">
                  <c:v>Salute</c:v>
                </c:pt>
                <c:pt idx="6">
                  <c:v>Trasporti/Auto</c:v>
                </c:pt>
                <c:pt idx="7">
                  <c:v>Casa/Utenze</c:v>
                </c:pt>
                <c:pt idx="8">
                  <c:v>Investimenti </c:v>
                </c:pt>
                <c:pt idx="9">
                  <c:v>Delivery</c:v>
                </c:pt>
                <c:pt idx="10">
                  <c:v>Abbonamenti</c:v>
                </c:pt>
                <c:pt idx="11">
                  <c:v>Varie/Commissioni</c:v>
                </c:pt>
              </c:strCache>
            </c:strRef>
          </c:cat>
          <c:val>
            <c:numRef>
              <c:f>'Foglio tracciamento spese'!$O$11:$O$22</c:f>
              <c:numCache>
                <c:formatCode>[Blue]\+#,##0.00;[Red]\-#,##0.00</c:formatCode>
                <c:ptCount val="12"/>
                <c:pt idx="0">
                  <c:v>-177.01</c:v>
                </c:pt>
                <c:pt idx="1">
                  <c:v>-37.200000000000003</c:v>
                </c:pt>
                <c:pt idx="2">
                  <c:v>-261.14999999999998</c:v>
                </c:pt>
                <c:pt idx="3">
                  <c:v>0</c:v>
                </c:pt>
                <c:pt idx="4">
                  <c:v>0</c:v>
                </c:pt>
                <c:pt idx="5">
                  <c:v>-3.7</c:v>
                </c:pt>
                <c:pt idx="6">
                  <c:v>0</c:v>
                </c:pt>
                <c:pt idx="7">
                  <c:v>0</c:v>
                </c:pt>
                <c:pt idx="8">
                  <c:v>-1476.19</c:v>
                </c:pt>
                <c:pt idx="9">
                  <c:v>0</c:v>
                </c:pt>
                <c:pt idx="10">
                  <c:v>0</c:v>
                </c:pt>
                <c:pt idx="11">
                  <c:v>-2.0099999999999998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6414-C44A-BE2F-DCB33978C784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B-6414-C44A-BE2F-DCB33978C78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C-6414-C44A-BE2F-DCB33978C78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D-6414-C44A-BE2F-DCB33978C78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E-6414-C44A-BE2F-DCB33978C78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F-6414-C44A-BE2F-DCB33978C78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0-6414-C44A-BE2F-DCB33978C78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1-6414-C44A-BE2F-DCB33978C78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2-6414-C44A-BE2F-DCB33978C78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3-6414-C44A-BE2F-DCB33978C78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4-6414-C44A-BE2F-DCB33978C78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5-6414-C44A-BE2F-DCB33978C784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26-6414-C44A-BE2F-DCB33978C784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8-6414-C44A-BE2F-DCB33978C78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B-6414-C44A-BE2F-DCB33978C78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C-6414-C44A-BE2F-DCB33978C784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D-6414-C44A-BE2F-DCB33978C784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E-6414-C44A-BE2F-DCB33978C784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F-6414-C44A-BE2F-DCB33978C784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0-6414-C44A-BE2F-DCB33978C784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1-6414-C44A-BE2F-DCB33978C784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2-6414-C44A-BE2F-DCB33978C784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3-6414-C44A-BE2F-DCB33978C784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4-6414-C44A-BE2F-DCB33978C784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5-6414-C44A-BE2F-DCB33978C784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6-6414-C44A-BE2F-DCB33978C784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it-I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8-6414-C44A-BE2F-DCB33978C78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'Foglio tracciamento spese'!$M$11:$M$22</c:f>
              <c:strCache>
                <c:ptCount val="12"/>
                <c:pt idx="0">
                  <c:v>Spesa/Alimentari</c:v>
                </c:pt>
                <c:pt idx="1">
                  <c:v>Ristoranti/Uscite</c:v>
                </c:pt>
                <c:pt idx="2">
                  <c:v>Shopping/Regali</c:v>
                </c:pt>
                <c:pt idx="3">
                  <c:v>Svago/Viaggi</c:v>
                </c:pt>
                <c:pt idx="4">
                  <c:v>Cura Personale</c:v>
                </c:pt>
                <c:pt idx="5">
                  <c:v>Salute</c:v>
                </c:pt>
                <c:pt idx="6">
                  <c:v>Trasporti/Auto</c:v>
                </c:pt>
                <c:pt idx="7">
                  <c:v>Casa/Utenze</c:v>
                </c:pt>
                <c:pt idx="8">
                  <c:v>Investimenti </c:v>
                </c:pt>
                <c:pt idx="9">
                  <c:v>Delivery</c:v>
                </c:pt>
                <c:pt idx="10">
                  <c:v>Abbonamenti</c:v>
                </c:pt>
                <c:pt idx="11">
                  <c:v>Varie/Commissioni</c:v>
                </c:pt>
              </c:strCache>
            </c:strRef>
          </c:cat>
          <c:val>
            <c:numRef>
              <c:f>'Foglio tracciamento spese'!$O$11:$O$23</c:f>
              <c:numCache>
                <c:formatCode>[Blue]\+#,##0.00;[Red]\-#,##0.00</c:formatCode>
                <c:ptCount val="13"/>
                <c:pt idx="0">
                  <c:v>-177.01</c:v>
                </c:pt>
                <c:pt idx="1">
                  <c:v>-37.200000000000003</c:v>
                </c:pt>
                <c:pt idx="2">
                  <c:v>-261.14999999999998</c:v>
                </c:pt>
                <c:pt idx="3">
                  <c:v>0</c:v>
                </c:pt>
                <c:pt idx="4">
                  <c:v>0</c:v>
                </c:pt>
                <c:pt idx="5">
                  <c:v>-3.7</c:v>
                </c:pt>
                <c:pt idx="6">
                  <c:v>0</c:v>
                </c:pt>
                <c:pt idx="7">
                  <c:v>0</c:v>
                </c:pt>
                <c:pt idx="8">
                  <c:v>-1476.19</c:v>
                </c:pt>
                <c:pt idx="9">
                  <c:v>0</c:v>
                </c:pt>
                <c:pt idx="10">
                  <c:v>0</c:v>
                </c:pt>
                <c:pt idx="11">
                  <c:v>-2.0099999999999998</c:v>
                </c:pt>
                <c:pt idx="12">
                  <c:v>-330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6414-C44A-BE2F-DCB33978C784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Natura delle</a:t>
            </a:r>
            <a:r>
              <a:rPr lang="it-IT" baseline="0"/>
              <a:t> spese</a:t>
            </a:r>
            <a:endParaRPr lang="it-I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3E1-4445-9FF1-FC43CCBD0AE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3E1-4445-9FF1-FC43CCBD0AE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3E1-4445-9FF1-FC43CCBD0AE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'Foglio tracciamento spese'!$P$2:$P$4</c:f>
              <c:strCache>
                <c:ptCount val="3"/>
                <c:pt idx="0">
                  <c:v>NECESSARIA</c:v>
                </c:pt>
                <c:pt idx="1">
                  <c:v>SUPERFLUA</c:v>
                </c:pt>
                <c:pt idx="2">
                  <c:v>OBBLIGATORIA</c:v>
                </c:pt>
              </c:strCache>
            </c:strRef>
          </c:cat>
          <c:val>
            <c:numRef>
              <c:f>'Foglio tracciamento spese'!$Q$2:$Q$4</c:f>
              <c:numCache>
                <c:formatCode>[Blue]\+#,##0.00;[Red]\-#,##0.00</c:formatCode>
                <c:ptCount val="3"/>
                <c:pt idx="0">
                  <c:v>-1656.9</c:v>
                </c:pt>
                <c:pt idx="1">
                  <c:v>-628.34999999999991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3E1-4445-9FF1-FC43CCBD0AE4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 sz="1400"/>
              <a:t>BILANCIO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178-B243-AF47-9A2FAB3224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178-B243-AF47-9A2FAB32243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'Foglio tracciamento spese'!$P$7:$P$8</c:f>
              <c:strCache>
                <c:ptCount val="2"/>
                <c:pt idx="0">
                  <c:v>Entrate</c:v>
                </c:pt>
                <c:pt idx="1">
                  <c:v>Uscite</c:v>
                </c:pt>
              </c:strCache>
            </c:strRef>
          </c:cat>
          <c:val>
            <c:numRef>
              <c:f>'Foglio tracciamento spese'!$Q$7:$Q$8</c:f>
              <c:numCache>
                <c:formatCode>[Blue]\+#,##0.00;[Red]\-#,##0.00</c:formatCode>
                <c:ptCount val="2"/>
                <c:pt idx="0">
                  <c:v>11835.31</c:v>
                </c:pt>
                <c:pt idx="1">
                  <c:v>-481.06999999999994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178-B243-AF47-9A2FAB32243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203200</xdr:colOff>
      <xdr:row>25</xdr:row>
      <xdr:rowOff>88900</xdr:rowOff>
    </xdr:from>
    <xdr:to>
      <xdr:col>16</xdr:col>
      <xdr:colOff>862700</xdr:colOff>
      <xdr:row>53</xdr:row>
      <xdr:rowOff>154900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954E87E8-F870-2549-A76A-B43133DF5D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50800</xdr:colOff>
      <xdr:row>1</xdr:row>
      <xdr:rowOff>38100</xdr:rowOff>
    </xdr:from>
    <xdr:to>
      <xdr:col>20</xdr:col>
      <xdr:colOff>793300</xdr:colOff>
      <xdr:row>19</xdr:row>
      <xdr:rowOff>56700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76447EA7-68E8-214B-8D2A-4C866573E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50800</xdr:colOff>
      <xdr:row>19</xdr:row>
      <xdr:rowOff>38100</xdr:rowOff>
    </xdr:from>
    <xdr:to>
      <xdr:col>20</xdr:col>
      <xdr:colOff>793300</xdr:colOff>
      <xdr:row>38</xdr:row>
      <xdr:rowOff>18600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6D76047E-9147-7C47-B43C-03BA4DED1F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8C76-C298-DC4E-8A37-98A03E914ECD}">
  <dimension ref="A1:X140"/>
  <sheetViews>
    <sheetView tabSelected="1" zoomScale="90" zoomScaleNormal="90" workbookViewId="0">
      <selection activeCell="M1" sqref="M1:O1"/>
    </sheetView>
  </sheetViews>
  <sheetFormatPr baseColWidth="10" defaultColWidth="10.7109375" defaultRowHeight="15" x14ac:dyDescent="0.15"/>
  <cols>
    <col min="1" max="1" width="8.5703125" style="5" bestFit="1" customWidth="1"/>
    <col min="2" max="2" width="9.42578125" style="5" bestFit="1" customWidth="1"/>
    <col min="3" max="3" width="14.42578125" style="4" bestFit="1" customWidth="1"/>
    <col min="4" max="4" width="7.140625" style="5" bestFit="1" customWidth="1"/>
    <col min="5" max="5" width="15.7109375" style="5" bestFit="1" customWidth="1"/>
    <col min="6" max="6" width="9.42578125" style="5" bestFit="1" customWidth="1"/>
    <col min="7" max="7" width="15.85546875" style="4" bestFit="1" customWidth="1"/>
    <col min="8" max="8" width="8.7109375" style="5" bestFit="1" customWidth="1"/>
    <col min="9" max="9" width="15.7109375" style="5" bestFit="1" customWidth="1"/>
    <col min="10" max="10" width="9.42578125" style="5" bestFit="1" customWidth="1"/>
    <col min="11" max="11" width="13.85546875" style="4" bestFit="1" customWidth="1"/>
    <col min="12" max="12" width="7.140625" style="5" bestFit="1" customWidth="1"/>
    <col min="13" max="13" width="18.7109375" style="10" bestFit="1" customWidth="1"/>
    <col min="14" max="14" width="13" style="10" bestFit="1" customWidth="1"/>
    <col min="15" max="15" width="10.42578125" style="10" bestFit="1" customWidth="1"/>
    <col min="16" max="16" width="13" style="10" bestFit="1" customWidth="1"/>
    <col min="17" max="17" width="10.42578125" style="10" bestFit="1" customWidth="1"/>
    <col min="18" max="22" width="10.7109375" style="10"/>
    <col min="23" max="23" width="10.7109375" style="2"/>
    <col min="24" max="24" width="15" style="1" bestFit="1" customWidth="1"/>
    <col min="25" max="16384" width="10.7109375" style="2"/>
  </cols>
  <sheetData>
    <row r="1" spans="1:17" ht="19" x14ac:dyDescent="0.15">
      <c r="A1" s="16" t="s">
        <v>35</v>
      </c>
      <c r="B1" s="16"/>
      <c r="C1" s="16"/>
      <c r="D1" s="16"/>
      <c r="E1" s="16" t="s">
        <v>36</v>
      </c>
      <c r="F1" s="16"/>
      <c r="G1" s="16"/>
      <c r="H1" s="16"/>
      <c r="I1" s="16" t="s">
        <v>37</v>
      </c>
      <c r="J1" s="16"/>
      <c r="K1" s="16"/>
      <c r="L1" s="16"/>
      <c r="M1" s="15" t="s">
        <v>19</v>
      </c>
      <c r="N1" s="15"/>
      <c r="O1" s="15"/>
      <c r="P1" s="15" t="s">
        <v>20</v>
      </c>
      <c r="Q1" s="15"/>
    </row>
    <row r="2" spans="1:17" ht="19" x14ac:dyDescent="0.15">
      <c r="A2" s="3" t="s">
        <v>0</v>
      </c>
      <c r="B2" s="3" t="s">
        <v>1</v>
      </c>
      <c r="C2" s="3" t="s">
        <v>0</v>
      </c>
      <c r="D2" s="3" t="s">
        <v>1</v>
      </c>
      <c r="E2" s="3" t="s">
        <v>0</v>
      </c>
      <c r="F2" s="3" t="s">
        <v>1</v>
      </c>
      <c r="G2" s="3" t="s">
        <v>0</v>
      </c>
      <c r="H2" s="3" t="s">
        <v>1</v>
      </c>
      <c r="I2" s="3" t="s">
        <v>0</v>
      </c>
      <c r="J2" s="3" t="s">
        <v>1</v>
      </c>
      <c r="K2" s="3" t="s">
        <v>0</v>
      </c>
      <c r="L2" s="3" t="s">
        <v>1</v>
      </c>
      <c r="M2" s="9" t="s">
        <v>0</v>
      </c>
      <c r="N2" s="9" t="s">
        <v>24</v>
      </c>
      <c r="O2" s="9" t="s">
        <v>1</v>
      </c>
      <c r="P2" s="11" t="s">
        <v>16</v>
      </c>
      <c r="Q2" s="10">
        <f>SUMIF(N:N, P2, O:O)</f>
        <v>-1656.9</v>
      </c>
    </row>
    <row r="3" spans="1:17" x14ac:dyDescent="0.15">
      <c r="A3" s="4" t="s">
        <v>32</v>
      </c>
      <c r="B3" s="5">
        <v>3000</v>
      </c>
      <c r="C3" s="4" t="s">
        <v>4</v>
      </c>
      <c r="D3" s="5">
        <v>-30.94</v>
      </c>
      <c r="E3" s="4" t="s">
        <v>29</v>
      </c>
      <c r="F3" s="5">
        <v>7209.48</v>
      </c>
      <c r="G3" s="4" t="s">
        <v>32</v>
      </c>
      <c r="H3" s="5">
        <v>-2</v>
      </c>
      <c r="I3" s="4" t="s">
        <v>29</v>
      </c>
      <c r="J3" s="5">
        <v>4275.83</v>
      </c>
      <c r="K3" s="4" t="s">
        <v>5</v>
      </c>
      <c r="L3" s="5">
        <v>-89.85</v>
      </c>
      <c r="M3" s="11" t="s">
        <v>29</v>
      </c>
      <c r="N3" s="11" t="s">
        <v>28</v>
      </c>
      <c r="O3" s="10">
        <f>SUMIF($A:$A, M3, $B:$B)+SUMIF($C:$C, M3, $D:$D)+SUMIF($E:$E, M3, $F:$F)+SUMIF($G:$G, M3, $H:$H)+SUMIF($I:$I,M3, $J:$J)+SUMIF($K:$K, M3, $L:$L)</f>
        <v>11485.31</v>
      </c>
      <c r="P3" s="11" t="s">
        <v>17</v>
      </c>
      <c r="Q3" s="10">
        <f>SUMIF(N:N, P3, O:O)</f>
        <v>-628.34999999999991</v>
      </c>
    </row>
    <row r="4" spans="1:17" x14ac:dyDescent="0.15">
      <c r="A4" s="4"/>
      <c r="C4" s="4" t="s">
        <v>5</v>
      </c>
      <c r="D4" s="5">
        <v>-50</v>
      </c>
      <c r="E4" s="4" t="s">
        <v>34</v>
      </c>
      <c r="F4" s="5">
        <v>300</v>
      </c>
      <c r="G4" s="4" t="s">
        <v>33</v>
      </c>
      <c r="H4" s="5">
        <v>-150</v>
      </c>
      <c r="I4" s="4" t="s">
        <v>34</v>
      </c>
      <c r="J4" s="5">
        <v>50</v>
      </c>
      <c r="K4" s="4" t="s">
        <v>33</v>
      </c>
      <c r="L4" s="5">
        <v>-180</v>
      </c>
      <c r="M4" s="11" t="s">
        <v>25</v>
      </c>
      <c r="N4" s="11" t="s">
        <v>28</v>
      </c>
      <c r="O4" s="10">
        <f t="shared" ref="O4:O23" si="0">SUMIF($A:$A, M4, $B:$B)+SUMIF($C:$C, M4, $D:$D)+SUMIF($E:$E, M4, $F:$F)+SUMIF($G:$G, M4, $H:$H)+SUMIF($I:$I,M4, $J:$J)+SUMIF($K:$K, M4, $L:$L)</f>
        <v>0</v>
      </c>
      <c r="P4" s="11" t="s">
        <v>18</v>
      </c>
      <c r="Q4" s="10">
        <f>SUMIF($N:$N, P4, $O:$O)</f>
        <v>0</v>
      </c>
    </row>
    <row r="5" spans="1:17" x14ac:dyDescent="0.15">
      <c r="A5" s="4"/>
      <c r="C5" s="4" t="s">
        <v>4</v>
      </c>
      <c r="D5" s="5">
        <v>-9.69</v>
      </c>
      <c r="E5" s="4" t="s">
        <v>32</v>
      </c>
      <c r="F5" s="5">
        <v>2.41</v>
      </c>
      <c r="G5" s="4" t="s">
        <v>12</v>
      </c>
      <c r="H5" s="5">
        <v>-1176.19</v>
      </c>
      <c r="I5" s="4"/>
      <c r="K5" s="4" t="s">
        <v>12</v>
      </c>
      <c r="L5" s="5">
        <v>-300</v>
      </c>
      <c r="M5" s="11" t="s">
        <v>27</v>
      </c>
      <c r="N5" s="11" t="s">
        <v>28</v>
      </c>
      <c r="O5" s="10">
        <f t="shared" si="0"/>
        <v>0</v>
      </c>
      <c r="P5" s="11" t="s">
        <v>28</v>
      </c>
      <c r="Q5" s="10">
        <f>SUMIF($N:$N, P5, $O:$O)</f>
        <v>14836.039999999999</v>
      </c>
    </row>
    <row r="6" spans="1:17" ht="19" x14ac:dyDescent="0.15">
      <c r="A6" s="4"/>
      <c r="C6" s="4" t="s">
        <v>3</v>
      </c>
      <c r="D6" s="5">
        <v>-3.7</v>
      </c>
      <c r="E6" s="4" t="s">
        <v>32</v>
      </c>
      <c r="F6" s="5">
        <v>0.32</v>
      </c>
      <c r="G6" s="4" t="s">
        <v>9</v>
      </c>
      <c r="H6" s="5">
        <v>-8.3000000000000007</v>
      </c>
      <c r="I6" s="4"/>
      <c r="M6" s="11" t="s">
        <v>26</v>
      </c>
      <c r="N6" s="11" t="s">
        <v>28</v>
      </c>
      <c r="O6" s="10">
        <f t="shared" si="0"/>
        <v>0</v>
      </c>
      <c r="P6" s="9" t="s">
        <v>22</v>
      </c>
      <c r="Q6" s="9"/>
    </row>
    <row r="7" spans="1:17" x14ac:dyDescent="0.15">
      <c r="A7" s="4"/>
      <c r="C7" s="4" t="s">
        <v>5</v>
      </c>
      <c r="D7" s="5">
        <v>-4.9000000000000004</v>
      </c>
      <c r="E7" s="4"/>
      <c r="G7" s="4" t="s">
        <v>7</v>
      </c>
      <c r="H7" s="5">
        <v>-2.0099999999999998</v>
      </c>
      <c r="I7" s="4"/>
      <c r="M7" s="11" t="s">
        <v>34</v>
      </c>
      <c r="N7" s="11" t="s">
        <v>28</v>
      </c>
      <c r="O7" s="10">
        <f t="shared" si="0"/>
        <v>350</v>
      </c>
      <c r="P7" s="10" t="s">
        <v>2</v>
      </c>
      <c r="Q7" s="10">
        <f>SUM(O3:O8)</f>
        <v>11835.31</v>
      </c>
    </row>
    <row r="8" spans="1:17" x14ac:dyDescent="0.15">
      <c r="A8" s="4"/>
      <c r="C8" s="4" t="s">
        <v>5</v>
      </c>
      <c r="D8" s="5">
        <v>-3</v>
      </c>
      <c r="E8" s="4"/>
      <c r="I8" s="4"/>
      <c r="M8" s="11" t="s">
        <v>30</v>
      </c>
      <c r="N8" s="11" t="s">
        <v>28</v>
      </c>
      <c r="O8" s="10">
        <f t="shared" si="0"/>
        <v>0</v>
      </c>
      <c r="P8" s="10" t="s">
        <v>21</v>
      </c>
      <c r="Q8" s="10">
        <f>SUM(O11:O18)+SUM(O20:O22)</f>
        <v>-481.06999999999994</v>
      </c>
    </row>
    <row r="9" spans="1:17" x14ac:dyDescent="0.15">
      <c r="A9" s="4"/>
      <c r="C9" s="4" t="s">
        <v>5</v>
      </c>
      <c r="D9" s="5">
        <v>-106.4</v>
      </c>
      <c r="E9" s="4"/>
      <c r="I9" s="4"/>
      <c r="M9" s="11" t="s">
        <v>31</v>
      </c>
      <c r="N9" s="11" t="s">
        <v>28</v>
      </c>
      <c r="O9" s="10">
        <f t="shared" si="0"/>
        <v>0</v>
      </c>
    </row>
    <row r="10" spans="1:17" x14ac:dyDescent="0.15">
      <c r="A10" s="4"/>
      <c r="C10" s="4" t="s">
        <v>5</v>
      </c>
      <c r="D10" s="5">
        <v>-7</v>
      </c>
      <c r="E10" s="4"/>
      <c r="I10" s="4"/>
      <c r="M10" s="11" t="s">
        <v>32</v>
      </c>
      <c r="N10" s="11" t="s">
        <v>28</v>
      </c>
      <c r="O10" s="10">
        <f t="shared" si="0"/>
        <v>3000.73</v>
      </c>
      <c r="Q10" s="14">
        <f>-_xlfn.PERCENTOF(O19,Q7)</f>
        <v>0.1247276159221854</v>
      </c>
    </row>
    <row r="11" spans="1:17" x14ac:dyDescent="0.15">
      <c r="A11" s="4"/>
      <c r="C11" s="4" t="s">
        <v>9</v>
      </c>
      <c r="D11" s="5">
        <v>-22.8</v>
      </c>
      <c r="E11" s="4"/>
      <c r="I11" s="4"/>
      <c r="M11" s="11" t="s">
        <v>4</v>
      </c>
      <c r="N11" s="11" t="s">
        <v>16</v>
      </c>
      <c r="O11" s="10">
        <f t="shared" si="0"/>
        <v>-177.01</v>
      </c>
    </row>
    <row r="12" spans="1:17" x14ac:dyDescent="0.15">
      <c r="A12" s="4"/>
      <c r="C12" s="4" t="s">
        <v>4</v>
      </c>
      <c r="D12" s="5">
        <v>-97.44</v>
      </c>
      <c r="E12" s="4"/>
      <c r="I12" s="4"/>
      <c r="M12" s="11" t="s">
        <v>9</v>
      </c>
      <c r="N12" s="11" t="s">
        <v>17</v>
      </c>
      <c r="O12" s="10">
        <f t="shared" si="0"/>
        <v>-37.200000000000003</v>
      </c>
    </row>
    <row r="13" spans="1:17" x14ac:dyDescent="0.15">
      <c r="A13" s="4"/>
      <c r="C13" s="4" t="s">
        <v>9</v>
      </c>
      <c r="D13" s="5">
        <v>-6.1</v>
      </c>
      <c r="E13" s="4"/>
      <c r="I13" s="4"/>
      <c r="M13" s="11" t="s">
        <v>5</v>
      </c>
      <c r="N13" s="11" t="s">
        <v>17</v>
      </c>
      <c r="O13" s="10">
        <f t="shared" si="0"/>
        <v>-261.14999999999998</v>
      </c>
    </row>
    <row r="14" spans="1:17" x14ac:dyDescent="0.15">
      <c r="C14" s="4" t="s">
        <v>4</v>
      </c>
      <c r="D14" s="5">
        <v>-38.94</v>
      </c>
      <c r="E14" s="4"/>
      <c r="I14" s="4"/>
      <c r="M14" s="11" t="s">
        <v>8</v>
      </c>
      <c r="N14" s="11" t="s">
        <v>18</v>
      </c>
      <c r="O14" s="10">
        <f t="shared" si="0"/>
        <v>0</v>
      </c>
    </row>
    <row r="15" spans="1:17" x14ac:dyDescent="0.15">
      <c r="E15" s="4"/>
      <c r="I15" s="4"/>
      <c r="M15" s="11" t="s">
        <v>6</v>
      </c>
      <c r="N15" s="11" t="s">
        <v>17</v>
      </c>
      <c r="O15" s="10">
        <f t="shared" si="0"/>
        <v>0</v>
      </c>
    </row>
    <row r="16" spans="1:17" x14ac:dyDescent="0.15">
      <c r="E16" s="4"/>
      <c r="I16" s="4"/>
      <c r="M16" s="11" t="s">
        <v>3</v>
      </c>
      <c r="N16" s="11" t="s">
        <v>16</v>
      </c>
      <c r="O16" s="10">
        <f t="shared" si="0"/>
        <v>-3.7</v>
      </c>
    </row>
    <row r="17" spans="1:15" x14ac:dyDescent="0.15">
      <c r="E17" s="4"/>
      <c r="G17" s="6"/>
      <c r="I17" s="4"/>
      <c r="M17" s="11" t="s">
        <v>10</v>
      </c>
      <c r="N17" s="11" t="s">
        <v>16</v>
      </c>
      <c r="O17" s="10">
        <f t="shared" si="0"/>
        <v>0</v>
      </c>
    </row>
    <row r="18" spans="1:15" x14ac:dyDescent="0.15">
      <c r="E18" s="4"/>
      <c r="I18" s="4"/>
      <c r="M18" s="11" t="s">
        <v>11</v>
      </c>
      <c r="N18" s="11" t="s">
        <v>16</v>
      </c>
      <c r="O18" s="10">
        <f t="shared" si="0"/>
        <v>0</v>
      </c>
    </row>
    <row r="19" spans="1:15" x14ac:dyDescent="0.15">
      <c r="E19" s="4"/>
      <c r="I19" s="4"/>
      <c r="M19" s="11" t="s">
        <v>12</v>
      </c>
      <c r="N19" s="11" t="s">
        <v>16</v>
      </c>
      <c r="O19" s="10">
        <f t="shared" si="0"/>
        <v>-1476.19</v>
      </c>
    </row>
    <row r="20" spans="1:15" x14ac:dyDescent="0.15">
      <c r="E20" s="4"/>
      <c r="I20" s="4"/>
      <c r="M20" s="11" t="s">
        <v>13</v>
      </c>
      <c r="N20" s="11" t="s">
        <v>18</v>
      </c>
      <c r="O20" s="10">
        <f t="shared" si="0"/>
        <v>0</v>
      </c>
    </row>
    <row r="21" spans="1:15" x14ac:dyDescent="0.15">
      <c r="E21" s="4"/>
      <c r="I21" s="4"/>
      <c r="M21" s="11" t="s">
        <v>14</v>
      </c>
      <c r="N21" s="11" t="s">
        <v>17</v>
      </c>
      <c r="O21" s="10">
        <f t="shared" si="0"/>
        <v>0</v>
      </c>
    </row>
    <row r="22" spans="1:15" x14ac:dyDescent="0.15">
      <c r="E22" s="4"/>
      <c r="I22" s="4"/>
      <c r="M22" s="11" t="s">
        <v>7</v>
      </c>
      <c r="N22" s="11" t="s">
        <v>23</v>
      </c>
      <c r="O22" s="10">
        <f t="shared" si="0"/>
        <v>-2.0099999999999998</v>
      </c>
    </row>
    <row r="23" spans="1:15" x14ac:dyDescent="0.15">
      <c r="E23" s="4"/>
      <c r="I23" s="4"/>
      <c r="M23" s="11" t="s">
        <v>33</v>
      </c>
      <c r="N23" s="11" t="s">
        <v>17</v>
      </c>
      <c r="O23" s="10">
        <f t="shared" si="0"/>
        <v>-330</v>
      </c>
    </row>
    <row r="24" spans="1:15" x14ac:dyDescent="0.15">
      <c r="E24" s="4"/>
      <c r="I24" s="4"/>
    </row>
    <row r="25" spans="1:15" x14ac:dyDescent="0.15">
      <c r="A25" s="4"/>
      <c r="E25" s="4"/>
      <c r="I25" s="4"/>
      <c r="M25" s="10" t="s">
        <v>15</v>
      </c>
      <c r="O25" s="10">
        <f>SUM(O3:O22)</f>
        <v>12878.779999999997</v>
      </c>
    </row>
    <row r="26" spans="1:15" x14ac:dyDescent="0.15">
      <c r="A26" s="4"/>
      <c r="E26" s="4"/>
      <c r="I26" s="4"/>
    </row>
    <row r="27" spans="1:15" x14ac:dyDescent="0.15">
      <c r="A27" s="4"/>
      <c r="E27" s="4"/>
      <c r="I27" s="4"/>
    </row>
    <row r="28" spans="1:15" x14ac:dyDescent="0.15">
      <c r="A28" s="4"/>
      <c r="E28" s="4"/>
      <c r="I28" s="4"/>
    </row>
    <row r="29" spans="1:15" x14ac:dyDescent="0.15">
      <c r="A29" s="4"/>
      <c r="E29" s="4"/>
      <c r="I29" s="4"/>
    </row>
    <row r="30" spans="1:15" x14ac:dyDescent="0.15">
      <c r="E30" s="4"/>
      <c r="I30" s="4"/>
    </row>
    <row r="31" spans="1:15" x14ac:dyDescent="0.15">
      <c r="E31" s="4"/>
      <c r="I31" s="4"/>
    </row>
    <row r="32" spans="1:15" x14ac:dyDescent="0.15">
      <c r="E32" s="4"/>
      <c r="I32" s="4"/>
    </row>
    <row r="33" spans="5:15" x14ac:dyDescent="0.15">
      <c r="E33" s="4"/>
    </row>
    <row r="34" spans="5:15" x14ac:dyDescent="0.15">
      <c r="E34" s="4"/>
    </row>
    <row r="35" spans="5:15" x14ac:dyDescent="0.15">
      <c r="E35" s="4"/>
      <c r="N35" s="11"/>
    </row>
    <row r="37" spans="5:15" x14ac:dyDescent="0.15">
      <c r="E37" s="4"/>
      <c r="I37" s="4"/>
      <c r="O37" s="11"/>
    </row>
    <row r="42" spans="5:15" x14ac:dyDescent="0.15">
      <c r="M42" s="11"/>
      <c r="N42" s="11"/>
      <c r="O42" s="12"/>
    </row>
    <row r="43" spans="5:15" x14ac:dyDescent="0.15">
      <c r="G43" s="6"/>
      <c r="M43" s="11"/>
      <c r="N43" s="11"/>
      <c r="O43" s="12"/>
    </row>
    <row r="44" spans="5:15" x14ac:dyDescent="0.15">
      <c r="M44" s="11"/>
      <c r="N44" s="11"/>
      <c r="O44" s="12"/>
    </row>
    <row r="45" spans="5:15" x14ac:dyDescent="0.15">
      <c r="M45" s="11"/>
      <c r="N45" s="11"/>
      <c r="O45" s="12"/>
    </row>
    <row r="46" spans="5:15" x14ac:dyDescent="0.15">
      <c r="M46" s="11"/>
      <c r="N46" s="11"/>
      <c r="O46" s="12"/>
    </row>
    <row r="47" spans="5:15" x14ac:dyDescent="0.15">
      <c r="M47" s="11"/>
      <c r="N47" s="11"/>
      <c r="O47" s="12"/>
    </row>
    <row r="48" spans="5:15" x14ac:dyDescent="0.15">
      <c r="M48" s="11"/>
      <c r="N48" s="11"/>
      <c r="O48" s="12"/>
    </row>
    <row r="49" spans="13:15" x14ac:dyDescent="0.15">
      <c r="M49" s="11"/>
      <c r="N49" s="11"/>
      <c r="O49" s="12"/>
    </row>
    <row r="50" spans="13:15" x14ac:dyDescent="0.15">
      <c r="M50" s="11"/>
      <c r="N50" s="11"/>
      <c r="O50" s="12"/>
    </row>
    <row r="51" spans="13:15" x14ac:dyDescent="0.15">
      <c r="M51" s="11"/>
      <c r="N51" s="11"/>
      <c r="O51" s="12"/>
    </row>
    <row r="52" spans="13:15" x14ac:dyDescent="0.15">
      <c r="M52" s="11"/>
      <c r="N52" s="11"/>
      <c r="O52" s="12"/>
    </row>
    <row r="53" spans="13:15" x14ac:dyDescent="0.15">
      <c r="M53" s="11"/>
      <c r="N53" s="11"/>
      <c r="O53" s="12"/>
    </row>
    <row r="55" spans="13:15" x14ac:dyDescent="0.15">
      <c r="O55" s="12"/>
    </row>
    <row r="62" spans="13:15" x14ac:dyDescent="0.15">
      <c r="N62" s="13"/>
    </row>
    <row r="63" spans="13:15" x14ac:dyDescent="0.15">
      <c r="N63" s="13"/>
    </row>
    <row r="64" spans="13:15" x14ac:dyDescent="0.15">
      <c r="N64" s="13"/>
    </row>
    <row r="65" spans="14:14" x14ac:dyDescent="0.15">
      <c r="N65" s="13"/>
    </row>
    <row r="66" spans="14:14" x14ac:dyDescent="0.15">
      <c r="N66" s="13"/>
    </row>
    <row r="67" spans="14:14" x14ac:dyDescent="0.15">
      <c r="N67" s="13"/>
    </row>
    <row r="68" spans="14:14" x14ac:dyDescent="0.15">
      <c r="N68" s="13"/>
    </row>
    <row r="69" spans="14:14" x14ac:dyDescent="0.15">
      <c r="N69" s="13"/>
    </row>
    <row r="70" spans="14:14" x14ac:dyDescent="0.15">
      <c r="N70" s="13"/>
    </row>
    <row r="71" spans="14:14" x14ac:dyDescent="0.15">
      <c r="N71" s="13"/>
    </row>
    <row r="72" spans="14:14" x14ac:dyDescent="0.15">
      <c r="N72" s="13"/>
    </row>
    <row r="73" spans="14:14" x14ac:dyDescent="0.15">
      <c r="N73" s="13"/>
    </row>
    <row r="74" spans="14:14" x14ac:dyDescent="0.15">
      <c r="N74" s="13"/>
    </row>
    <row r="75" spans="14:14" x14ac:dyDescent="0.15">
      <c r="N75" s="13"/>
    </row>
    <row r="76" spans="14:14" x14ac:dyDescent="0.15">
      <c r="N76" s="13"/>
    </row>
    <row r="77" spans="14:14" x14ac:dyDescent="0.15">
      <c r="N77" s="13"/>
    </row>
    <row r="78" spans="14:14" x14ac:dyDescent="0.15">
      <c r="N78" s="13"/>
    </row>
    <row r="79" spans="14:14" x14ac:dyDescent="0.15">
      <c r="N79" s="13"/>
    </row>
    <row r="80" spans="14:14" x14ac:dyDescent="0.15">
      <c r="N80" s="13"/>
    </row>
    <row r="81" spans="5:14" x14ac:dyDescent="0.15">
      <c r="N81" s="13"/>
    </row>
    <row r="82" spans="5:14" x14ac:dyDescent="0.15">
      <c r="N82" s="13"/>
    </row>
    <row r="83" spans="5:14" x14ac:dyDescent="0.15">
      <c r="E83" s="7"/>
      <c r="F83" s="7"/>
      <c r="H83" s="4"/>
      <c r="I83" s="7"/>
      <c r="J83" s="7"/>
      <c r="K83" s="7"/>
      <c r="L83" s="7"/>
      <c r="N83" s="13"/>
    </row>
    <row r="84" spans="5:14" x14ac:dyDescent="0.15">
      <c r="N84" s="13"/>
    </row>
    <row r="85" spans="5:14" x14ac:dyDescent="0.15">
      <c r="N85" s="13"/>
    </row>
    <row r="86" spans="5:14" x14ac:dyDescent="0.15">
      <c r="N86" s="13"/>
    </row>
    <row r="87" spans="5:14" x14ac:dyDescent="0.15">
      <c r="N87" s="13"/>
    </row>
    <row r="88" spans="5:14" x14ac:dyDescent="0.15">
      <c r="N88" s="13"/>
    </row>
    <row r="89" spans="5:14" x14ac:dyDescent="0.15">
      <c r="N89" s="13"/>
    </row>
    <row r="90" spans="5:14" x14ac:dyDescent="0.15">
      <c r="N90" s="13"/>
    </row>
    <row r="91" spans="5:14" x14ac:dyDescent="0.15">
      <c r="N91" s="13"/>
    </row>
    <row r="92" spans="5:14" x14ac:dyDescent="0.15">
      <c r="N92" s="13"/>
    </row>
    <row r="93" spans="5:14" x14ac:dyDescent="0.15">
      <c r="N93" s="13"/>
    </row>
    <row r="94" spans="5:14" x14ac:dyDescent="0.15">
      <c r="N94" s="13"/>
    </row>
    <row r="95" spans="5:14" x14ac:dyDescent="0.15">
      <c r="N95" s="13"/>
    </row>
    <row r="96" spans="5:14" x14ac:dyDescent="0.15">
      <c r="N96" s="13"/>
    </row>
    <row r="97" spans="4:14" x14ac:dyDescent="0.15">
      <c r="N97" s="13"/>
    </row>
    <row r="98" spans="4:14" x14ac:dyDescent="0.15">
      <c r="N98" s="13"/>
    </row>
    <row r="99" spans="4:14" x14ac:dyDescent="0.15">
      <c r="N99" s="13"/>
    </row>
    <row r="100" spans="4:14" x14ac:dyDescent="0.15">
      <c r="N100" s="13"/>
    </row>
    <row r="101" spans="4:14" x14ac:dyDescent="0.15">
      <c r="N101" s="13"/>
    </row>
    <row r="102" spans="4:14" x14ac:dyDescent="0.15">
      <c r="N102" s="13"/>
    </row>
    <row r="105" spans="4:14" x14ac:dyDescent="0.15">
      <c r="L105" s="4"/>
    </row>
    <row r="106" spans="4:14" x14ac:dyDescent="0.15">
      <c r="D106" s="4"/>
      <c r="L106" s="4"/>
    </row>
    <row r="107" spans="4:14" x14ac:dyDescent="0.15">
      <c r="D107" s="4"/>
      <c r="L107" s="4"/>
    </row>
    <row r="108" spans="4:14" x14ac:dyDescent="0.15">
      <c r="D108" s="4"/>
      <c r="L108" s="4"/>
    </row>
    <row r="109" spans="4:14" x14ac:dyDescent="0.15">
      <c r="D109" s="4"/>
      <c r="H109" s="4"/>
      <c r="L109" s="4"/>
    </row>
    <row r="110" spans="4:14" x14ac:dyDescent="0.15">
      <c r="D110" s="4"/>
      <c r="H110" s="4"/>
      <c r="L110" s="4"/>
    </row>
    <row r="111" spans="4:14" x14ac:dyDescent="0.15">
      <c r="D111" s="4"/>
      <c r="H111" s="4"/>
      <c r="L111" s="4"/>
    </row>
    <row r="112" spans="4:14" x14ac:dyDescent="0.15">
      <c r="D112" s="4"/>
      <c r="H112" s="4"/>
      <c r="L112" s="4"/>
    </row>
    <row r="113" spans="4:12" x14ac:dyDescent="0.15">
      <c r="D113" s="4"/>
      <c r="H113" s="4"/>
      <c r="L113" s="4"/>
    </row>
    <row r="114" spans="4:12" x14ac:dyDescent="0.15">
      <c r="D114" s="4"/>
      <c r="H114" s="4"/>
      <c r="L114" s="4"/>
    </row>
    <row r="115" spans="4:12" x14ac:dyDescent="0.15">
      <c r="D115" s="4"/>
      <c r="H115" s="4"/>
      <c r="L115" s="4"/>
    </row>
    <row r="116" spans="4:12" x14ac:dyDescent="0.15">
      <c r="D116" s="4"/>
      <c r="H116" s="4"/>
      <c r="L116" s="4"/>
    </row>
    <row r="117" spans="4:12" x14ac:dyDescent="0.15">
      <c r="D117" s="4"/>
      <c r="H117" s="4"/>
      <c r="L117" s="4"/>
    </row>
    <row r="118" spans="4:12" x14ac:dyDescent="0.15">
      <c r="D118" s="4"/>
      <c r="H118" s="4"/>
      <c r="L118" s="4"/>
    </row>
    <row r="119" spans="4:12" x14ac:dyDescent="0.15">
      <c r="D119" s="4"/>
      <c r="H119" s="4"/>
      <c r="L119" s="4"/>
    </row>
    <row r="120" spans="4:12" x14ac:dyDescent="0.15">
      <c r="D120" s="4"/>
      <c r="H120" s="4"/>
      <c r="L120" s="4"/>
    </row>
    <row r="121" spans="4:12" x14ac:dyDescent="0.15">
      <c r="D121" s="4"/>
      <c r="H121" s="4"/>
      <c r="L121" s="4"/>
    </row>
    <row r="122" spans="4:12" x14ac:dyDescent="0.15">
      <c r="D122" s="4"/>
      <c r="H122" s="4"/>
      <c r="L122" s="4"/>
    </row>
    <row r="123" spans="4:12" x14ac:dyDescent="0.15">
      <c r="D123" s="4"/>
      <c r="H123" s="4"/>
      <c r="L123" s="4"/>
    </row>
    <row r="124" spans="4:12" x14ac:dyDescent="0.15">
      <c r="D124" s="4"/>
      <c r="H124" s="4"/>
      <c r="L124" s="4"/>
    </row>
    <row r="125" spans="4:12" x14ac:dyDescent="0.15">
      <c r="D125" s="4"/>
      <c r="H125" s="4"/>
      <c r="L125" s="4"/>
    </row>
    <row r="126" spans="4:12" x14ac:dyDescent="0.15">
      <c r="D126" s="4"/>
      <c r="H126" s="4"/>
      <c r="L126" s="4"/>
    </row>
    <row r="127" spans="4:12" x14ac:dyDescent="0.15">
      <c r="D127" s="4"/>
      <c r="H127" s="4"/>
      <c r="L127" s="8"/>
    </row>
    <row r="128" spans="4:12" x14ac:dyDescent="0.15">
      <c r="D128" s="8"/>
      <c r="H128" s="4"/>
      <c r="L128" s="4"/>
    </row>
    <row r="129" spans="4:15" x14ac:dyDescent="0.15">
      <c r="D129" s="4"/>
      <c r="H129" s="4"/>
      <c r="L129" s="4"/>
    </row>
    <row r="130" spans="4:15" x14ac:dyDescent="0.15">
      <c r="D130" s="4"/>
      <c r="H130" s="4"/>
      <c r="L130" s="4"/>
    </row>
    <row r="131" spans="4:15" x14ac:dyDescent="0.15">
      <c r="D131" s="4"/>
      <c r="H131" s="8"/>
      <c r="L131" s="4"/>
      <c r="N131" s="11"/>
      <c r="O131" s="11"/>
    </row>
    <row r="132" spans="4:15" x14ac:dyDescent="0.15">
      <c r="D132" s="4"/>
      <c r="H132" s="4"/>
      <c r="L132" s="4"/>
    </row>
    <row r="133" spans="4:15" x14ac:dyDescent="0.15">
      <c r="D133" s="4"/>
      <c r="H133" s="4"/>
      <c r="L133" s="4"/>
    </row>
    <row r="134" spans="4:15" x14ac:dyDescent="0.15">
      <c r="D134" s="4"/>
      <c r="H134" s="4"/>
      <c r="L134" s="4"/>
    </row>
    <row r="135" spans="4:15" x14ac:dyDescent="0.15">
      <c r="D135" s="4"/>
      <c r="H135" s="4"/>
      <c r="L135" s="4"/>
    </row>
    <row r="136" spans="4:15" x14ac:dyDescent="0.15">
      <c r="D136" s="4"/>
      <c r="H136" s="4"/>
      <c r="L136" s="4"/>
    </row>
    <row r="137" spans="4:15" x14ac:dyDescent="0.15">
      <c r="D137" s="4"/>
      <c r="H137" s="4"/>
      <c r="K137" s="5"/>
    </row>
    <row r="138" spans="4:15" x14ac:dyDescent="0.15">
      <c r="H138" s="4"/>
    </row>
    <row r="139" spans="4:15" x14ac:dyDescent="0.15">
      <c r="H139" s="4"/>
    </row>
    <row r="140" spans="4:15" x14ac:dyDescent="0.15">
      <c r="H140" s="4"/>
    </row>
  </sheetData>
  <mergeCells count="5">
    <mergeCell ref="P1:Q1"/>
    <mergeCell ref="M1:O1"/>
    <mergeCell ref="A1:D1"/>
    <mergeCell ref="E1:H1"/>
    <mergeCell ref="I1:L1"/>
  </mergeCells>
  <dataValidations count="2">
    <dataValidation type="list" allowBlank="1" showInputMessage="1" showErrorMessage="1" sqref="G44:G84 I3:I1048576 G88:G1048576 K3:K1048576 G3:G16 E3:E1048576 A3:A1048576 G18:G42 C17:C1048576 C3:C14" xr:uid="{BCD75459-9B31-5741-AABA-A7C32CCD37BF}">
      <formula1>$M$3:$M$24</formula1>
    </dataValidation>
    <dataValidation type="list" allowBlank="1" showInputMessage="1" showErrorMessage="1" sqref="N131" xr:uid="{43A098B9-0C6F-4240-9C42-7B5DF641C447}">
      <formula1>$X:$X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tracciamento spese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 Massari</dc:creator>
  <cp:lastModifiedBy>Elia Massari</cp:lastModifiedBy>
  <dcterms:created xsi:type="dcterms:W3CDTF">2025-08-06T13:18:52Z</dcterms:created>
  <dcterms:modified xsi:type="dcterms:W3CDTF">2025-08-26T14:51:17Z</dcterms:modified>
</cp:coreProperties>
</file>